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0516F5FE-4B3B-4BA6-9992-5912D8C31B96}" xr6:coauthVersionLast="47" xr6:coauthVersionMax="47" xr10:uidLastSave="{00000000-0000-0000-0000-000000000000}"/>
  <bookViews>
    <workbookView xWindow="13704" yWindow="996" windowWidth="26220" windowHeight="12120" xr2:uid="{EF412881-2758-4AF7-95A3-53F75DF90A4D}"/>
  </bookViews>
  <sheets>
    <sheet name="Cap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8" i="1" l="1"/>
  <c r="B28" i="1"/>
  <c r="C27" i="1" s="1"/>
  <c r="B27" i="1"/>
  <c r="C26" i="1"/>
  <c r="B26" i="1"/>
  <c r="C25" i="1"/>
  <c r="B25" i="1"/>
  <c r="C24" i="1"/>
  <c r="B24" i="1"/>
  <c r="C23" i="1"/>
  <c r="B23" i="1"/>
  <c r="B19" i="1"/>
  <c r="B18" i="1"/>
  <c r="B17" i="1"/>
  <c r="B16" i="1"/>
  <c r="B15" i="1"/>
  <c r="D10" i="1"/>
  <c r="C10" i="1"/>
  <c r="D9" i="1" s="1"/>
  <c r="D8" i="1"/>
  <c r="D7" i="1"/>
  <c r="D6" i="1"/>
</calcChain>
</file>

<file path=xl/sharedStrings.xml><?xml version="1.0" encoding="utf-8"?>
<sst xmlns="http://schemas.openxmlformats.org/spreadsheetml/2006/main" count="38" uniqueCount="30">
  <si>
    <t>Cap Table &amp; Dilution</t>
  </si>
  <si>
    <t>Current ownership plus a new-round model. Edit shares and the round inputs; ownership recalculates.</t>
  </si>
  <si>
    <t>CURRENT CAP TABLE</t>
  </si>
  <si>
    <t>Shareholder</t>
  </si>
  <si>
    <t>Share class</t>
  </si>
  <si>
    <t>Shares</t>
  </si>
  <si>
    <t>Ownership %</t>
  </si>
  <si>
    <t>Founder 1</t>
  </si>
  <si>
    <t>Common</t>
  </si>
  <si>
    <t>Founder 2</t>
  </si>
  <si>
    <t>Employee option pool</t>
  </si>
  <si>
    <t>Options</t>
  </si>
  <si>
    <t>Seed investors</t>
  </si>
  <si>
    <t>Preferred</t>
  </si>
  <si>
    <t>Total shares</t>
  </si>
  <si>
    <t>NEW ROUND</t>
  </si>
  <si>
    <t>Pre-money valuation</t>
  </si>
  <si>
    <t>New investment</t>
  </si>
  <si>
    <t>Post-money valuation</t>
  </si>
  <si>
    <t>Price per share</t>
  </si>
  <si>
    <t>New shares issued</t>
  </si>
  <si>
    <t>New investor ownership</t>
  </si>
  <si>
    <t>Existing holder dilution</t>
  </si>
  <si>
    <t>PRO-FORMA OWNERSHIP (post-round)</t>
  </si>
  <si>
    <t>New investors</t>
  </si>
  <si>
    <t>Total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</si>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</sst>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F3FA"/>
        <bgColor indexed="64"/>
      </patternFill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3" borderId="0" xfId="0" applyFont="1" applyFill="1"/>
    <xf numFmtId="0" fontId="5" fillId="0" borderId="0" xfId="0" applyFont="1"/>
    <xf numFmtId="3" fontId="6" fillId="4" borderId="0" xfId="0" applyNumberFormat="1" applyFont="1" applyFill="1"/>
    <xf numFmtId="164" fontId="5" fillId="0" borderId="0" xfId="0" applyNumberFormat="1" applyFont="1"/>
    <xf numFmtId="0" fontId="7" fillId="5" borderId="0" xfId="0" applyFont="1" applyFill="1"/>
    <xf numFmtId="3" fontId="7" fillId="5" borderId="0" xfId="0" applyNumberFormat="1" applyFont="1" applyFill="1"/>
    <xf numFmtId="164" fontId="7" fillId="5" borderId="0" xfId="0" applyNumberFormat="1" applyFont="1" applyFill="1"/>
    <xf numFmtId="165" fontId="6" fillId="4" borderId="0" xfId="0" applyNumberFormat="1" applyFont="1" applyFill="1"/>
    <xf numFmtId="165" fontId="7" fillId="5" borderId="0" xfId="0" applyNumberFormat="1" applyFont="1" applyFill="1"/>
    <xf numFmtId="166" fontId="5" fillId="0" borderId="0" xfId="0" applyNumberFormat="1" applyFont="1"/>
    <xf numFmtId="3" fontId="5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0EC-4365-4CFB-9986-823681DDE8AC}">
  <dimension ref="A1:D34"/>
  <sheetViews>
    <sheetView tabSelected="1" workbookViewId="0"/>
  </sheetViews>
  <sheetFormatPr defaultRowHeight="14.4" x14ac:dyDescent="0.3"/>
  <cols>
    <col min="1" max="1" width="28.77734375" customWidth="1"/>
    <col min="2" max="2" width="16.77734375" customWidth="1"/>
    <col min="3" max="3" width="14.77734375" customWidth="1"/>
    <col min="4" max="4" width="12.77734375" customWidth="1"/>
  </cols>
  <sheetData>
    <row r="1" spans="1:4" ht="19.8" x14ac:dyDescent="0.4">
      <c r="A1" s="1" t="s">
        <v>0</v>
      </c>
    </row>
    <row r="2" spans="1:4" x14ac:dyDescent="0.3">
      <c r="A2" s="2" t="s">
        <v>1</v>
      </c>
    </row>
    <row r="4" spans="1:4" x14ac:dyDescent="0.3">
      <c r="A4" s="3" t="s">
        <v>2</v>
      </c>
      <c r="B4" s="3"/>
      <c r="C4" s="3"/>
      <c r="D4" s="3"/>
    </row>
    <row r="5" spans="1:4" x14ac:dyDescent="0.3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">
      <c r="A6" s="5" t="s">
        <v>7</v>
      </c>
      <c r="B6" s="5" t="s">
        <v>8</v>
      </c>
      <c r="C6" s="6">
        <v>4000000</v>
      </c>
      <c r="D6" s="7">
        <f>C6/$C$10</f>
        <v>0.4</v>
      </c>
    </row>
    <row r="7" spans="1:4" x14ac:dyDescent="0.3">
      <c r="A7" s="5" t="s">
        <v>9</v>
      </c>
      <c r="B7" s="5" t="s">
        <v>8</v>
      </c>
      <c r="C7" s="6">
        <v>3000000</v>
      </c>
      <c r="D7" s="7">
        <f>C7/$C$10</f>
        <v>0.3</v>
      </c>
    </row>
    <row r="8" spans="1:4" x14ac:dyDescent="0.3">
      <c r="A8" s="5" t="s">
        <v>10</v>
      </c>
      <c r="B8" s="5" t="s">
        <v>11</v>
      </c>
      <c r="C8" s="6">
        <v>1500000</v>
      </c>
      <c r="D8" s="7">
        <f>C8/$C$10</f>
        <v>0.15</v>
      </c>
    </row>
    <row r="9" spans="1:4" x14ac:dyDescent="0.3">
      <c r="A9" s="5" t="s">
        <v>12</v>
      </c>
      <c r="B9" s="5" t="s">
        <v>13</v>
      </c>
      <c r="C9" s="6">
        <v>1500000</v>
      </c>
      <c r="D9" s="7">
        <f>C9/$C$10</f>
        <v>0.15</v>
      </c>
    </row>
    <row r="10" spans="1:4" x14ac:dyDescent="0.3">
      <c r="A10" s="8" t="s">
        <v>14</v>
      </c>
      <c r="C10" s="9">
        <f>SUM(C6:C9)</f>
        <v>10000000</v>
      </c>
      <c r="D10" s="10">
        <f>C10/$C$10</f>
        <v>1</v>
      </c>
    </row>
    <row r="12" spans="1:4" x14ac:dyDescent="0.3">
      <c r="A12" s="3" t="s">
        <v>15</v>
      </c>
      <c r="B12" s="3"/>
    </row>
    <row r="13" spans="1:4" x14ac:dyDescent="0.3">
      <c r="A13" s="5" t="s">
        <v>16</v>
      </c>
      <c r="B13" s="11">
        <v>20000000</v>
      </c>
    </row>
    <row r="14" spans="1:4" x14ac:dyDescent="0.3">
      <c r="A14" s="5" t="s">
        <v>17</v>
      </c>
      <c r="B14" s="11">
        <v>5000000</v>
      </c>
    </row>
    <row r="15" spans="1:4" x14ac:dyDescent="0.3">
      <c r="A15" s="8" t="s">
        <v>18</v>
      </c>
      <c r="B15" s="12">
        <f>B13+B14</f>
        <v>25000000</v>
      </c>
    </row>
    <row r="16" spans="1:4" x14ac:dyDescent="0.3">
      <c r="A16" s="5" t="s">
        <v>19</v>
      </c>
      <c r="B16" s="13">
        <f>B13/C10</f>
        <v>2</v>
      </c>
    </row>
    <row r="17" spans="1:3" x14ac:dyDescent="0.3">
      <c r="A17" s="5" t="s">
        <v>20</v>
      </c>
      <c r="B17" s="14">
        <f>B14/B16</f>
        <v>2500000</v>
      </c>
    </row>
    <row r="18" spans="1:3" x14ac:dyDescent="0.3">
      <c r="A18" s="8" t="s">
        <v>21</v>
      </c>
      <c r="B18" s="10">
        <f>B17/(C10+B17)</f>
        <v>0.2</v>
      </c>
    </row>
    <row r="19" spans="1:3" x14ac:dyDescent="0.3">
      <c r="A19" s="5" t="s">
        <v>22</v>
      </c>
      <c r="B19" s="7">
        <f>B18</f>
        <v>0.2</v>
      </c>
    </row>
    <row r="21" spans="1:3" x14ac:dyDescent="0.3">
      <c r="A21" s="3" t="s">
        <v>23</v>
      </c>
      <c r="B21" s="3"/>
      <c r="C21" s="3"/>
    </row>
    <row r="22" spans="1:3" x14ac:dyDescent="0.3">
      <c r="A22" s="4" t="s">
        <v>3</v>
      </c>
      <c r="B22" s="4" t="s">
        <v>5</v>
      </c>
      <c r="C22" s="4" t="s">
        <v>6</v>
      </c>
    </row>
    <row r="23" spans="1:3" x14ac:dyDescent="0.3">
      <c r="A23" s="5" t="s">
        <v>7</v>
      </c>
      <c r="B23" s="14">
        <f>C6</f>
        <v>4000000</v>
      </c>
      <c r="C23" s="7">
        <f>B23/$B$28</f>
        <v>0.32</v>
      </c>
    </row>
    <row r="24" spans="1:3" x14ac:dyDescent="0.3">
      <c r="A24" s="5" t="s">
        <v>9</v>
      </c>
      <c r="B24" s="14">
        <f>C7</f>
        <v>3000000</v>
      </c>
      <c r="C24" s="7">
        <f>B24/$B$28</f>
        <v>0.24</v>
      </c>
    </row>
    <row r="25" spans="1:3" x14ac:dyDescent="0.3">
      <c r="A25" s="5" t="s">
        <v>10</v>
      </c>
      <c r="B25" s="14">
        <f>C8</f>
        <v>1500000</v>
      </c>
      <c r="C25" s="7">
        <f>B25/$B$28</f>
        <v>0.12</v>
      </c>
    </row>
    <row r="26" spans="1:3" x14ac:dyDescent="0.3">
      <c r="A26" s="5" t="s">
        <v>12</v>
      </c>
      <c r="B26" s="14">
        <f>C9</f>
        <v>1500000</v>
      </c>
      <c r="C26" s="7">
        <f>B26/$B$28</f>
        <v>0.12</v>
      </c>
    </row>
    <row r="27" spans="1:3" x14ac:dyDescent="0.3">
      <c r="A27" s="5" t="s">
        <v>24</v>
      </c>
      <c r="B27" s="14">
        <f>B17</f>
        <v>2500000</v>
      </c>
      <c r="C27" s="7">
        <f>B27/$B$28</f>
        <v>0.2</v>
      </c>
    </row>
    <row r="28" spans="1:3" x14ac:dyDescent="0.3">
      <c r="A28" s="8" t="s">
        <v>25</v>
      </c>
      <c r="B28" s="9">
        <f>SUM(B23:B27)</f>
        <v>12500000</v>
      </c>
      <c r="C28" s="10">
        <f>B28/$B$28</f>
        <v>1</v>
      </c>
    </row>
    <row r="31" spans="1:3" x14ac:dyDescent="0.3">
      <c r="A31" s="3" t="s">
        <v>26</v>
      </c>
    </row>
    <row r="32" spans="1:3" x14ac:dyDescent="0.3">
      <c r="A32" s="15" t="s">
        <v>27</v>
      </c>
    </row>
    <row r="33" spans="1:1" x14ac:dyDescent="0.3">
      <c r="A33" s="15" t="s">
        <v>28</v>
      </c>
    </row>
    <row r="34" spans="1:1" x14ac:dyDescent="0.3">
      <c r="A34" s="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2026-06-10T00:39:51Z</dcterms:created>
  <dcterms:modified xsi:type="dcterms:W3CDTF">2026-06-10T00:39:52Z</dcterms:modified>
</cp:coreProperties>
</file>