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0D5D8C91-6930-43B7-AED9-EE147E7AA054}" xr6:coauthVersionLast="47" xr6:coauthVersionMax="47" xr10:uidLastSave="{00000000-0000-0000-0000-000000000000}"/>
  <bookViews>
    <workbookView xWindow="13704" yWindow="996" windowWidth="26220" windowHeight="12120" xr2:uid="{C76D282F-E724-44D9-AC83-DCB1A8DF5C1E}"/>
  </bookViews>
  <sheets>
    <sheet name="AR Ag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1" l="1"/>
  <c r="I17" i="1"/>
  <c r="H17" i="1"/>
  <c r="G17" i="1"/>
  <c r="F17" i="1"/>
  <c r="I16" i="1"/>
  <c r="H16" i="1"/>
  <c r="G16" i="1"/>
  <c r="F16" i="1"/>
  <c r="I15" i="1"/>
  <c r="H15" i="1"/>
  <c r="G15" i="1"/>
  <c r="F15" i="1"/>
  <c r="E10" i="1"/>
  <c r="I9" i="1"/>
  <c r="H9" i="1"/>
  <c r="G9" i="1"/>
  <c r="F9" i="1"/>
  <c r="I8" i="1"/>
  <c r="H8" i="1"/>
  <c r="G8" i="1"/>
  <c r="F8" i="1"/>
  <c r="I7" i="1"/>
  <c r="H7" i="1"/>
  <c r="G7" i="1"/>
  <c r="F7" i="1"/>
  <c r="I6" i="1"/>
  <c r="H6" i="1"/>
  <c r="G6" i="1"/>
  <c r="F6" i="1"/>
  <c r="H10" i="1" l="1"/>
  <c r="I10" i="1"/>
  <c r="G10" i="1"/>
  <c r="F10" i="1"/>
</calcChain>
</file>

<file path=xl/sharedStrings.xml><?xml version="1.0" encoding="utf-8"?>
<sst xmlns="http://schemas.openxmlformats.org/spreadsheetml/2006/main" count="40" uniqueCount="35">
  <si>
    <t>AP / AR Aging Tracker</t>
  </si>
  <si>
    <t>Track receivables and payables by age. Enter invoices; aging buckets fill from the due date vs today.</t>
  </si>
  <si>
    <t>ACCOUNTS RECEIVABLE</t>
  </si>
  <si>
    <t>Customer</t>
  </si>
  <si>
    <t>Invoice #</t>
  </si>
  <si>
    <t>Invoice date</t>
  </si>
  <si>
    <t>Due date</t>
  </si>
  <si>
    <t>Amount</t>
  </si>
  <si>
    <t>Current</t>
  </si>
  <si>
    <t>31-60</t>
  </si>
  <si>
    <t>60+</t>
  </si>
  <si>
    <t>Acme Co</t>
  </si>
  <si>
    <t>INV-1001</t>
  </si>
  <si>
    <t>Globex</t>
  </si>
  <si>
    <t>INV-1002</t>
  </si>
  <si>
    <t>Initech</t>
  </si>
  <si>
    <t>INV-1003</t>
  </si>
  <si>
    <t>Umbrella</t>
  </si>
  <si>
    <t>INV-1004</t>
  </si>
  <si>
    <t>Total AR</t>
  </si>
  <si>
    <t>ACCOUNTS PAYABLE</t>
  </si>
  <si>
    <t>Vendor</t>
  </si>
  <si>
    <t>Bill #</t>
  </si>
  <si>
    <t>Bill date</t>
  </si>
  <si>
    <t>AWS</t>
  </si>
  <si>
    <t>B-2201</t>
  </si>
  <si>
    <t>Payroll Co</t>
  </si>
  <si>
    <t>B-2202</t>
  </si>
  <si>
    <t>Law Firm</t>
  </si>
  <si>
    <t>B-2203</t>
  </si>
  <si>
    <t>Total AP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</si>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</sst>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EF3FA"/>
        <bgColor indexed="64"/>
      </patternFill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16" fontId="4" fillId="3" borderId="0" xfId="0" applyNumberFormat="1" applyFont="1" applyFill="1"/>
    <xf numFmtId="0" fontId="5" fillId="0" borderId="0" xfId="0" applyFont="1"/>
    <xf numFmtId="164" fontId="6" fillId="4" borderId="0" xfId="0" applyNumberFormat="1" applyFont="1" applyFill="1"/>
    <xf numFmtId="165" fontId="6" fillId="4" borderId="0" xfId="0" applyNumberFormat="1" applyFont="1" applyFill="1"/>
    <xf numFmtId="165" fontId="5" fillId="0" borderId="0" xfId="0" applyNumberFormat="1" applyFont="1"/>
    <xf numFmtId="0" fontId="7" fillId="5" borderId="0" xfId="0" applyFont="1" applyFill="1"/>
    <xf numFmtId="165" fontId="7" fillId="5" borderId="0" xfId="0" applyNumberFormat="1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1931-A962-48E6-8CE7-77D1DBDAF013}">
  <dimension ref="A1:I24"/>
  <sheetViews>
    <sheetView tabSelected="1" workbookViewId="0"/>
  </sheetViews>
  <sheetFormatPr defaultRowHeight="14.4" x14ac:dyDescent="0.3"/>
  <cols>
    <col min="1" max="1" width="20.77734375" customWidth="1"/>
    <col min="2" max="2" width="12.77734375" customWidth="1"/>
    <col min="3" max="4" width="14.77734375" customWidth="1"/>
    <col min="5" max="5" width="13.77734375" customWidth="1"/>
    <col min="6" max="6" width="12.77734375" customWidth="1"/>
    <col min="7" max="9" width="11.77734375" customWidth="1"/>
  </cols>
  <sheetData>
    <row r="1" spans="1:9" ht="19.8" x14ac:dyDescent="0.4">
      <c r="A1" s="1" t="s">
        <v>0</v>
      </c>
    </row>
    <row r="2" spans="1:9" x14ac:dyDescent="0.3">
      <c r="A2" s="2" t="s">
        <v>1</v>
      </c>
    </row>
    <row r="4" spans="1:9" x14ac:dyDescent="0.3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5">
        <v>46052</v>
      </c>
      <c r="H5" s="4" t="s">
        <v>9</v>
      </c>
      <c r="I5" s="4" t="s">
        <v>10</v>
      </c>
    </row>
    <row r="6" spans="1:9" x14ac:dyDescent="0.3">
      <c r="A6" s="6" t="s">
        <v>11</v>
      </c>
      <c r="B6" s="6" t="s">
        <v>12</v>
      </c>
      <c r="C6" s="7">
        <v>46127</v>
      </c>
      <c r="D6" s="7">
        <v>46157</v>
      </c>
      <c r="E6" s="8">
        <v>12000</v>
      </c>
      <c r="F6" s="9">
        <f ca="1">IF(TODAY()&lt;=D6,E6,0)</f>
        <v>0</v>
      </c>
      <c r="G6" s="9">
        <f ca="1">IF(AND(TODAY()&gt;D6,TODAY()-D6&lt;=30),E6,0)</f>
        <v>12000</v>
      </c>
      <c r="H6" s="9">
        <f ca="1">IF(AND(TODAY()-D6&gt;30,TODAY()-D6&lt;=60),E6,0)</f>
        <v>0</v>
      </c>
      <c r="I6" s="9">
        <f ca="1">IF(TODAY()-D6&gt;60,E6,0)</f>
        <v>0</v>
      </c>
    </row>
    <row r="7" spans="1:9" x14ac:dyDescent="0.3">
      <c r="A7" s="6" t="s">
        <v>13</v>
      </c>
      <c r="B7" s="6" t="s">
        <v>14</v>
      </c>
      <c r="C7" s="7">
        <v>46140</v>
      </c>
      <c r="D7" s="7">
        <v>46170</v>
      </c>
      <c r="E7" s="8">
        <v>8400</v>
      </c>
      <c r="F7" s="9">
        <f ca="1">IF(TODAY()&lt;=D7,E7,0)</f>
        <v>0</v>
      </c>
      <c r="G7" s="9">
        <f ca="1">IF(AND(TODAY()&gt;D7,TODAY()-D7&lt;=30),E7,0)</f>
        <v>8400</v>
      </c>
      <c r="H7" s="9">
        <f ca="1">IF(AND(TODAY()-D7&gt;30,TODAY()-D7&lt;=60),E7,0)</f>
        <v>0</v>
      </c>
      <c r="I7" s="9">
        <f ca="1">IF(TODAY()-D7&gt;60,E7,0)</f>
        <v>0</v>
      </c>
    </row>
    <row r="8" spans="1:9" x14ac:dyDescent="0.3">
      <c r="A8" s="6" t="s">
        <v>15</v>
      </c>
      <c r="B8" s="6" t="s">
        <v>16</v>
      </c>
      <c r="C8" s="7">
        <v>46101</v>
      </c>
      <c r="D8" s="7">
        <v>46131</v>
      </c>
      <c r="E8" s="8">
        <v>15600</v>
      </c>
      <c r="F8" s="9">
        <f ca="1">IF(TODAY()&lt;=D8,E8,0)</f>
        <v>0</v>
      </c>
      <c r="G8" s="9">
        <f ca="1">IF(AND(TODAY()&gt;D8,TODAY()-D8&lt;=30),E8,0)</f>
        <v>0</v>
      </c>
      <c r="H8" s="9">
        <f ca="1">IF(AND(TODAY()-D8&gt;30,TODAY()-D8&lt;=60),E8,0)</f>
        <v>15600</v>
      </c>
      <c r="I8" s="9">
        <f ca="1">IF(TODAY()-D8&gt;60,E8,0)</f>
        <v>0</v>
      </c>
    </row>
    <row r="9" spans="1:9" x14ac:dyDescent="0.3">
      <c r="A9" s="6" t="s">
        <v>17</v>
      </c>
      <c r="B9" s="6" t="s">
        <v>18</v>
      </c>
      <c r="C9" s="7">
        <v>46144</v>
      </c>
      <c r="D9" s="7">
        <v>46174</v>
      </c>
      <c r="E9" s="8">
        <v>5200</v>
      </c>
      <c r="F9" s="9">
        <f ca="1">IF(TODAY()&lt;=D9,E9,0)</f>
        <v>0</v>
      </c>
      <c r="G9" s="9">
        <f ca="1">IF(AND(TODAY()&gt;D9,TODAY()-D9&lt;=30),E9,0)</f>
        <v>5200</v>
      </c>
      <c r="H9" s="9">
        <f ca="1">IF(AND(TODAY()-D9&gt;30,TODAY()-D9&lt;=60),E9,0)</f>
        <v>0</v>
      </c>
      <c r="I9" s="9">
        <f ca="1">IF(TODAY()-D9&gt;60,E9,0)</f>
        <v>0</v>
      </c>
    </row>
    <row r="10" spans="1:9" x14ac:dyDescent="0.3">
      <c r="A10" s="10" t="s">
        <v>19</v>
      </c>
      <c r="E10" s="11">
        <f>SUM(E6:E9)</f>
        <v>41200</v>
      </c>
      <c r="F10" s="11">
        <f ca="1">SUM(F6:F9)</f>
        <v>0</v>
      </c>
      <c r="G10" s="11">
        <f ca="1">SUM(G6:G9)</f>
        <v>25600</v>
      </c>
      <c r="H10" s="11">
        <f ca="1">SUM(H6:H9)</f>
        <v>15600</v>
      </c>
      <c r="I10" s="11">
        <f ca="1">SUM(I6:I9)</f>
        <v>0</v>
      </c>
    </row>
    <row r="13" spans="1:9" x14ac:dyDescent="0.3">
      <c r="A13" s="3" t="s">
        <v>20</v>
      </c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4" t="s">
        <v>21</v>
      </c>
      <c r="B14" s="4" t="s">
        <v>22</v>
      </c>
      <c r="C14" s="4" t="s">
        <v>23</v>
      </c>
      <c r="D14" s="4" t="s">
        <v>6</v>
      </c>
      <c r="E14" s="4" t="s">
        <v>7</v>
      </c>
      <c r="F14" s="4" t="s">
        <v>8</v>
      </c>
      <c r="G14" s="5">
        <v>46052</v>
      </c>
      <c r="H14" s="4" t="s">
        <v>9</v>
      </c>
      <c r="I14" s="4" t="s">
        <v>10</v>
      </c>
    </row>
    <row r="15" spans="1:9" x14ac:dyDescent="0.3">
      <c r="A15" s="6" t="s">
        <v>24</v>
      </c>
      <c r="B15" s="6" t="s">
        <v>25</v>
      </c>
      <c r="C15" s="7">
        <v>46143</v>
      </c>
      <c r="D15" s="7">
        <v>46173</v>
      </c>
      <c r="E15" s="8">
        <v>9800</v>
      </c>
      <c r="F15" s="9">
        <f ca="1">IF(TODAY()&lt;=D15,E15,0)</f>
        <v>0</v>
      </c>
      <c r="G15" s="9">
        <f ca="1">IF(AND(TODAY()&gt;D15,TODAY()-D15&lt;=30),E15,0)</f>
        <v>9800</v>
      </c>
      <c r="H15" s="9">
        <f ca="1">IF(AND(TODAY()-D15&gt;30,TODAY()-D15&lt;=60),E15,0)</f>
        <v>0</v>
      </c>
      <c r="I15" s="9">
        <f ca="1">IF(TODAY()-D15&gt;60,E15,0)</f>
        <v>0</v>
      </c>
    </row>
    <row r="16" spans="1:9" x14ac:dyDescent="0.3">
      <c r="A16" s="6" t="s">
        <v>26</v>
      </c>
      <c r="B16" s="6" t="s">
        <v>27</v>
      </c>
      <c r="C16" s="7">
        <v>46147</v>
      </c>
      <c r="D16" s="7">
        <v>46162</v>
      </c>
      <c r="E16" s="8">
        <v>2100</v>
      </c>
      <c r="F16" s="9">
        <f ca="1">IF(TODAY()&lt;=D16,E16,0)</f>
        <v>0</v>
      </c>
      <c r="G16" s="9">
        <f ca="1">IF(AND(TODAY()&gt;D16,TODAY()-D16&lt;=30),E16,0)</f>
        <v>2100</v>
      </c>
      <c r="H16" s="9">
        <f ca="1">IF(AND(TODAY()-D16&gt;30,TODAY()-D16&lt;=60),E16,0)</f>
        <v>0</v>
      </c>
      <c r="I16" s="9">
        <f ca="1">IF(TODAY()-D16&gt;60,E16,0)</f>
        <v>0</v>
      </c>
    </row>
    <row r="17" spans="1:9" x14ac:dyDescent="0.3">
      <c r="A17" s="6" t="s">
        <v>28</v>
      </c>
      <c r="B17" s="6" t="s">
        <v>29</v>
      </c>
      <c r="C17" s="7">
        <v>46122</v>
      </c>
      <c r="D17" s="7">
        <v>46152</v>
      </c>
      <c r="E17" s="8">
        <v>6400</v>
      </c>
      <c r="F17" s="9">
        <f ca="1">IF(TODAY()&lt;=D17,E17,0)</f>
        <v>0</v>
      </c>
      <c r="G17" s="9">
        <f ca="1">IF(AND(TODAY()&gt;D17,TODAY()-D17&lt;=30),E17,0)</f>
        <v>6400</v>
      </c>
      <c r="H17" s="9">
        <f ca="1">IF(AND(TODAY()-D17&gt;30,TODAY()-D17&lt;=60),E17,0)</f>
        <v>0</v>
      </c>
      <c r="I17" s="9">
        <f ca="1">IF(TODAY()-D17&gt;60,E17,0)</f>
        <v>0</v>
      </c>
    </row>
    <row r="18" spans="1:9" x14ac:dyDescent="0.3">
      <c r="A18" s="10" t="s">
        <v>30</v>
      </c>
      <c r="E18" s="11">
        <f>SUM(E15:E17)</f>
        <v>18300</v>
      </c>
    </row>
    <row r="21" spans="1:9" x14ac:dyDescent="0.3">
      <c r="A21" s="3" t="s">
        <v>31</v>
      </c>
    </row>
    <row r="22" spans="1:9" x14ac:dyDescent="0.3">
      <c r="A22" s="12" t="s">
        <v>32</v>
      </c>
    </row>
    <row r="23" spans="1:9" x14ac:dyDescent="0.3">
      <c r="A23" s="12" t="s">
        <v>33</v>
      </c>
    </row>
    <row r="24" spans="1:9" x14ac:dyDescent="0.3">
      <c r="A24" s="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2026-06-10T00:39:57Z</dcterms:created>
  <dcterms:modified xsi:type="dcterms:W3CDTF">2026-06-10T00:39:59Z</dcterms:modified>
</cp:coreProperties>
</file>